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9492" windowHeight="4716" activeTab="0"/>
  </bookViews>
  <sheets>
    <sheet name="111決算書 " sheetId="1" r:id="rId1"/>
    <sheet name="110決算書" sheetId="2" r:id="rId2"/>
  </sheets>
  <definedNames/>
  <calcPr fullCalcOnLoad="1"/>
</workbook>
</file>

<file path=xl/sharedStrings.xml><?xml version="1.0" encoding="utf-8"?>
<sst xmlns="http://schemas.openxmlformats.org/spreadsheetml/2006/main" count="48" uniqueCount="25">
  <si>
    <t>利息收入</t>
  </si>
  <si>
    <t>捐助收入</t>
  </si>
  <si>
    <t>業務收入</t>
  </si>
  <si>
    <t>政府補助</t>
  </si>
  <si>
    <t>其他收入</t>
  </si>
  <si>
    <t>義賣收入</t>
  </si>
  <si>
    <t>合           計</t>
  </si>
  <si>
    <t>科             目</t>
  </si>
  <si>
    <t>百分比</t>
  </si>
  <si>
    <t>金         額</t>
  </si>
  <si>
    <t>長期照顧服務</t>
  </si>
  <si>
    <t>老人福利</t>
  </si>
  <si>
    <t>身心障礙者福利日間作業設施</t>
  </si>
  <si>
    <t>身心障礙者福利附設啟智中心</t>
  </si>
  <si>
    <t>身心障礙者福利庇護農藝工場</t>
  </si>
  <si>
    <t>醫療補助</t>
  </si>
  <si>
    <t>社會公益活動</t>
  </si>
  <si>
    <t>業務費</t>
  </si>
  <si>
    <t>支出</t>
  </si>
  <si>
    <t>志願服務</t>
  </si>
  <si>
    <t>行政費</t>
  </si>
  <si>
    <t>行政業務費</t>
  </si>
  <si>
    <t>收入</t>
  </si>
  <si>
    <t>身心障礙者福利日間作業設施暨日照</t>
  </si>
  <si>
    <t>收入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</si>
</sst>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/d;@"/>
    <numFmt numFmtId="179" formatCode="000"/>
    <numFmt numFmtId="180" formatCode="_-* #,##0.000_-;\-* #,##0.000_-;_-* &quot;-&quot;??_-;_-@_-"/>
    <numFmt numFmtId="181" formatCode="_-* #,##0.0000_-;\-* #,##0.0000_-;_-* &quot;-&quot;??_-;_-@_-"/>
    <numFmt numFmtId="182" formatCode="0.0%"/>
    <numFmt numFmtId="183" formatCode="#,##0_ "/>
    <numFmt numFmtId="184" formatCode="#,##0;[Red]#,##0"/>
    <numFmt numFmtId="185" formatCode="m&quot;月&quot;d&quot;日&quot;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3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1.7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0" fontId="5" fillId="33" borderId="0" xfId="0" applyNumberFormat="1" applyFont="1" applyFill="1" applyBorder="1" applyAlignment="1">
      <alignment/>
    </xf>
    <xf numFmtId="177" fontId="7" fillId="33" borderId="0" xfId="33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77" fontId="6" fillId="33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177" fontId="8" fillId="33" borderId="10" xfId="33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177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77" fontId="8" fillId="33" borderId="10" xfId="33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8" fillId="33" borderId="14" xfId="0" applyFont="1" applyFill="1" applyBorder="1" applyAlignment="1">
      <alignment horizontal="center" vertical="justify"/>
    </xf>
    <xf numFmtId="0" fontId="8" fillId="33" borderId="15" xfId="0" applyFont="1" applyFill="1" applyBorder="1" applyAlignment="1">
      <alignment horizontal="center" vertical="justify"/>
    </xf>
    <xf numFmtId="0" fontId="8" fillId="33" borderId="12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25"/>
          <c:y val="0.086"/>
          <c:w val="0.6045"/>
          <c:h val="0.82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利息收入
</a:t>
                    </a: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0.03%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捐助收入
</a:t>
                    </a: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14.06%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'111決算書 '!$C$4:$C$8</c:f>
              <c:strCache/>
            </c:strRef>
          </c:cat>
          <c:val>
            <c:numRef>
              <c:f>'111決算書 '!$D$4:$D$8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25"/>
          <c:y val="0.086"/>
          <c:w val="0.4735"/>
          <c:h val="0.82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'111決算書 '!$I$4:$I$10</c:f>
              <c:strCache/>
            </c:strRef>
          </c:cat>
          <c:val>
            <c:numRef>
              <c:f>'111決算書 '!$J$4:$J$10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86"/>
          <c:w val="0.6055"/>
          <c:h val="0.82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利息收入
</a:t>
                    </a: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0.02%</a:t>
                    </a:r>
                  </a:p>
                </c:rich>
              </c:tx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捐助收入
</a:t>
                    </a: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17.39%</a:t>
                    </a:r>
                  </a:p>
                </c:rich>
              </c:tx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'110決算書'!$C$4:$C$9</c:f>
              <c:strCache/>
            </c:strRef>
          </c:cat>
          <c:val>
            <c:numRef>
              <c:f>'110決算書'!$D$4:$D$9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75"/>
          <c:y val="0.086"/>
          <c:w val="0.51025"/>
          <c:h val="0.82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'110決算書'!$I$4:$I$13</c:f>
              <c:strCache/>
            </c:strRef>
          </c:cat>
          <c:val>
            <c:numRef>
              <c:f>'110決算書'!$J$4:$J$13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19050</xdr:rowOff>
    </xdr:from>
    <xdr:to>
      <xdr:col>6</xdr:col>
      <xdr:colOff>419100</xdr:colOff>
      <xdr:row>29</xdr:row>
      <xdr:rowOff>228600</xdr:rowOff>
    </xdr:to>
    <xdr:graphicFrame>
      <xdr:nvGraphicFramePr>
        <xdr:cNvPr id="1" name="圖表 4"/>
        <xdr:cNvGraphicFramePr/>
      </xdr:nvGraphicFramePr>
      <xdr:xfrm>
        <a:off x="695325" y="3657600"/>
        <a:ext cx="55626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15</xdr:row>
      <xdr:rowOff>0</xdr:rowOff>
    </xdr:from>
    <xdr:to>
      <xdr:col>12</xdr:col>
      <xdr:colOff>361950</xdr:colOff>
      <xdr:row>29</xdr:row>
      <xdr:rowOff>228600</xdr:rowOff>
    </xdr:to>
    <xdr:graphicFrame>
      <xdr:nvGraphicFramePr>
        <xdr:cNvPr id="2" name="圖表 5"/>
        <xdr:cNvGraphicFramePr/>
      </xdr:nvGraphicFramePr>
      <xdr:xfrm>
        <a:off x="6543675" y="3638550"/>
        <a:ext cx="70961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19050</xdr:rowOff>
    </xdr:from>
    <xdr:to>
      <xdr:col>6</xdr:col>
      <xdr:colOff>419100</xdr:colOff>
      <xdr:row>29</xdr:row>
      <xdr:rowOff>228600</xdr:rowOff>
    </xdr:to>
    <xdr:graphicFrame>
      <xdr:nvGraphicFramePr>
        <xdr:cNvPr id="1" name="圖表 4"/>
        <xdr:cNvGraphicFramePr/>
      </xdr:nvGraphicFramePr>
      <xdr:xfrm>
        <a:off x="695325" y="3657600"/>
        <a:ext cx="55530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15</xdr:row>
      <xdr:rowOff>0</xdr:rowOff>
    </xdr:from>
    <xdr:to>
      <xdr:col>12</xdr:col>
      <xdr:colOff>361950</xdr:colOff>
      <xdr:row>29</xdr:row>
      <xdr:rowOff>228600</xdr:rowOff>
    </xdr:to>
    <xdr:graphicFrame>
      <xdr:nvGraphicFramePr>
        <xdr:cNvPr id="2" name="圖表 5"/>
        <xdr:cNvGraphicFramePr/>
      </xdr:nvGraphicFramePr>
      <xdr:xfrm>
        <a:off x="6534150" y="3638550"/>
        <a:ext cx="65913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9.00390625" style="1" customWidth="1"/>
    <col min="2" max="2" width="4.00390625" style="1" customWidth="1"/>
    <col min="3" max="3" width="31.50390625" style="1" customWidth="1"/>
    <col min="4" max="4" width="12.00390625" style="1" bestFit="1" customWidth="1"/>
    <col min="5" max="5" width="20.125" style="1" bestFit="1" customWidth="1"/>
    <col min="6" max="6" width="0" style="1" hidden="1" customWidth="1"/>
    <col min="7" max="7" width="9.00390625" style="1" customWidth="1"/>
    <col min="8" max="8" width="4.00390625" style="1" customWidth="1"/>
    <col min="9" max="9" width="45.00390625" style="1" customWidth="1"/>
    <col min="10" max="10" width="12.00390625" style="1" bestFit="1" customWidth="1"/>
    <col min="11" max="11" width="18.625" style="1" customWidth="1"/>
    <col min="12" max="16384" width="9.00390625" style="1" customWidth="1"/>
  </cols>
  <sheetData>
    <row r="3" spans="2:11" ht="19.5">
      <c r="B3" s="17" t="s">
        <v>7</v>
      </c>
      <c r="C3" s="18"/>
      <c r="D3" s="7" t="s">
        <v>8</v>
      </c>
      <c r="E3" s="7" t="s">
        <v>9</v>
      </c>
      <c r="H3" s="17" t="s">
        <v>7</v>
      </c>
      <c r="I3" s="18"/>
      <c r="J3" s="7" t="s">
        <v>8</v>
      </c>
      <c r="K3" s="7" t="s">
        <v>9</v>
      </c>
    </row>
    <row r="4" spans="2:11" ht="19.5" customHeight="1">
      <c r="B4" s="19" t="s">
        <v>22</v>
      </c>
      <c r="C4" s="8" t="s">
        <v>0</v>
      </c>
      <c r="D4" s="9">
        <f>E4/E9</f>
        <v>0.0003260529259822354</v>
      </c>
      <c r="E4" s="10">
        <v>29559</v>
      </c>
      <c r="H4" s="19" t="s">
        <v>18</v>
      </c>
      <c r="I4" s="8" t="s">
        <v>11</v>
      </c>
      <c r="J4" s="9">
        <f aca="true" t="shared" si="0" ref="J4:J10">K4/K$11</f>
        <v>0.02531375485080556</v>
      </c>
      <c r="K4" s="16">
        <v>2284050</v>
      </c>
    </row>
    <row r="5" spans="2:11" ht="19.5" customHeight="1">
      <c r="B5" s="20"/>
      <c r="C5" s="11" t="s">
        <v>1</v>
      </c>
      <c r="D5" s="9">
        <f>E5/E9</f>
        <v>0.14057736771325513</v>
      </c>
      <c r="E5" s="10">
        <v>12744331</v>
      </c>
      <c r="H5" s="20"/>
      <c r="I5" s="8" t="s">
        <v>23</v>
      </c>
      <c r="J5" s="9">
        <f t="shared" si="0"/>
        <v>0.143502840049132</v>
      </c>
      <c r="K5" s="16">
        <v>12948204</v>
      </c>
    </row>
    <row r="6" spans="2:11" ht="19.5" customHeight="1">
      <c r="B6" s="20"/>
      <c r="C6" s="8" t="s">
        <v>2</v>
      </c>
      <c r="D6" s="9">
        <f>E6/E9</f>
        <v>0.07591599511482068</v>
      </c>
      <c r="E6" s="10">
        <v>6882321</v>
      </c>
      <c r="H6" s="20"/>
      <c r="I6" s="8" t="s">
        <v>13</v>
      </c>
      <c r="J6" s="9">
        <f t="shared" si="0"/>
        <v>0.48896077906850105</v>
      </c>
      <c r="K6" s="16">
        <v>44118736</v>
      </c>
    </row>
    <row r="7" spans="2:11" ht="19.5" customHeight="1">
      <c r="B7" s="20"/>
      <c r="C7" s="8" t="s">
        <v>3</v>
      </c>
      <c r="D7" s="9">
        <f>E7/E9</f>
        <v>0.7129726056307958</v>
      </c>
      <c r="E7" s="10">
        <v>64636001</v>
      </c>
      <c r="H7" s="20"/>
      <c r="I7" s="8" t="s">
        <v>14</v>
      </c>
      <c r="J7" s="9">
        <f t="shared" si="0"/>
        <v>0.04648937769324725</v>
      </c>
      <c r="K7" s="16">
        <v>4194718</v>
      </c>
    </row>
    <row r="8" spans="2:11" ht="19.5" customHeight="1">
      <c r="B8" s="21"/>
      <c r="C8" s="8" t="s">
        <v>4</v>
      </c>
      <c r="D8" s="9">
        <f>E8/E9</f>
        <v>0.07020797861514615</v>
      </c>
      <c r="E8" s="10">
        <v>6364849</v>
      </c>
      <c r="H8" s="20"/>
      <c r="I8" s="8" t="s">
        <v>16</v>
      </c>
      <c r="J8" s="9">
        <f t="shared" si="0"/>
        <v>0.0033248512314711445</v>
      </c>
      <c r="K8" s="16">
        <v>300000</v>
      </c>
    </row>
    <row r="9" spans="2:11" ht="19.5" customHeight="1">
      <c r="B9" s="17" t="s">
        <v>6</v>
      </c>
      <c r="C9" s="18"/>
      <c r="D9" s="9">
        <f>SUM(D4:D8)</f>
        <v>1</v>
      </c>
      <c r="E9" s="10">
        <f>SUM(E4:E8)</f>
        <v>90657061</v>
      </c>
      <c r="H9" s="20"/>
      <c r="I9" s="15" t="s">
        <v>10</v>
      </c>
      <c r="J9" s="9">
        <f t="shared" si="0"/>
        <v>0.16927072524680675</v>
      </c>
      <c r="K9" s="16">
        <v>15273230</v>
      </c>
    </row>
    <row r="10" spans="2:11" ht="19.5" customHeight="1">
      <c r="B10" s="2"/>
      <c r="C10" s="14"/>
      <c r="D10" s="3"/>
      <c r="E10" s="4"/>
      <c r="H10" s="21"/>
      <c r="I10" s="8" t="s">
        <v>21</v>
      </c>
      <c r="J10" s="9">
        <f t="shared" si="0"/>
        <v>0.12313767186003627</v>
      </c>
      <c r="K10" s="16">
        <v>11110663</v>
      </c>
    </row>
    <row r="11" spans="2:11" ht="19.5" customHeight="1">
      <c r="B11" s="2"/>
      <c r="C11" s="14"/>
      <c r="D11" s="3"/>
      <c r="E11" s="4"/>
      <c r="H11" s="17" t="s">
        <v>6</v>
      </c>
      <c r="I11" s="18"/>
      <c r="J11" s="9">
        <f>SUM(J4:J10)</f>
        <v>1</v>
      </c>
      <c r="K11" s="16">
        <f>SUM(K4:K10)</f>
        <v>90229601</v>
      </c>
    </row>
    <row r="12" spans="2:5" ht="19.5" customHeight="1">
      <c r="B12" s="2"/>
      <c r="C12" s="14"/>
      <c r="D12" s="3"/>
      <c r="E12" s="4"/>
    </row>
    <row r="13" spans="2:5" ht="19.5" customHeight="1">
      <c r="B13" s="2"/>
      <c r="C13" s="14"/>
      <c r="D13" s="3"/>
      <c r="E13" s="4"/>
    </row>
    <row r="14" spans="2:5" ht="19.5" customHeight="1">
      <c r="B14" s="2"/>
      <c r="C14" s="14"/>
      <c r="D14" s="3"/>
      <c r="E14" s="4"/>
    </row>
    <row r="15" spans="2:5" ht="19.5" customHeight="1">
      <c r="B15" s="2"/>
      <c r="C15" s="14"/>
      <c r="D15" s="3"/>
      <c r="E15" s="4"/>
    </row>
    <row r="16" spans="2:5" ht="19.5" customHeight="1">
      <c r="B16" s="2"/>
      <c r="C16" s="14"/>
      <c r="D16" s="3"/>
      <c r="E16" s="4"/>
    </row>
    <row r="17" spans="2:5" ht="19.5" customHeight="1">
      <c r="B17" s="2"/>
      <c r="C17" s="14"/>
      <c r="D17" s="3"/>
      <c r="E17" s="4"/>
    </row>
    <row r="18" spans="2:5" ht="19.5" customHeight="1">
      <c r="B18" s="2"/>
      <c r="C18" s="14"/>
      <c r="D18" s="3"/>
      <c r="E18" s="4"/>
    </row>
    <row r="19" spans="2:5" ht="19.5" customHeight="1">
      <c r="B19" s="2"/>
      <c r="C19" s="14"/>
      <c r="D19" s="3"/>
      <c r="E19" s="4"/>
    </row>
    <row r="20" spans="2:5" ht="19.5" customHeight="1">
      <c r="B20" s="2"/>
      <c r="C20" s="14"/>
      <c r="D20" s="3"/>
      <c r="E20" s="4"/>
    </row>
    <row r="21" spans="2:5" ht="19.5" customHeight="1">
      <c r="B21" s="2"/>
      <c r="C21" s="14"/>
      <c r="D21" s="3"/>
      <c r="E21" s="4"/>
    </row>
    <row r="22" spans="2:5" ht="19.5" customHeight="1">
      <c r="B22" s="2"/>
      <c r="C22" s="14"/>
      <c r="D22" s="3"/>
      <c r="E22" s="4"/>
    </row>
    <row r="23" spans="2:5" ht="19.5" customHeight="1">
      <c r="B23" s="2"/>
      <c r="C23" s="14"/>
      <c r="D23" s="3"/>
      <c r="E23" s="4"/>
    </row>
    <row r="24" spans="2:5" ht="19.5" customHeight="1">
      <c r="B24" s="2"/>
      <c r="C24" s="14"/>
      <c r="D24" s="3"/>
      <c r="E24" s="4"/>
    </row>
    <row r="25" spans="2:5" ht="19.5" customHeight="1">
      <c r="B25" s="2"/>
      <c r="C25" s="14"/>
      <c r="D25" s="3"/>
      <c r="E25" s="4"/>
    </row>
    <row r="26" spans="2:5" ht="19.5" customHeight="1">
      <c r="B26" s="2"/>
      <c r="C26" s="14"/>
      <c r="D26" s="3"/>
      <c r="E26" s="4"/>
    </row>
    <row r="27" spans="2:5" ht="19.5" customHeight="1">
      <c r="B27" s="2"/>
      <c r="C27" s="14"/>
      <c r="D27" s="3"/>
      <c r="E27" s="4"/>
    </row>
    <row r="28" spans="2:5" ht="19.5" customHeight="1">
      <c r="B28" s="2"/>
      <c r="C28" s="14"/>
      <c r="D28" s="3"/>
      <c r="E28" s="4"/>
    </row>
    <row r="29" spans="2:5" ht="17.25">
      <c r="B29" s="2"/>
      <c r="C29" s="14"/>
      <c r="D29" s="3"/>
      <c r="E29" s="4"/>
    </row>
    <row r="30" spans="2:5" ht="19.5" customHeight="1">
      <c r="B30" s="2"/>
      <c r="C30" s="14"/>
      <c r="D30" s="3"/>
      <c r="E30" s="4"/>
    </row>
    <row r="31" spans="3:5" ht="19.5" customHeight="1">
      <c r="C31" s="5"/>
      <c r="D31" s="5"/>
      <c r="E31" s="6"/>
    </row>
    <row r="32" ht="19.5" customHeight="1">
      <c r="E32" s="6"/>
    </row>
    <row r="33" ht="19.5" customHeight="1"/>
    <row r="34" ht="19.5" customHeight="1"/>
    <row r="35" ht="19.5" customHeight="1"/>
    <row r="36" ht="19.5" customHeight="1"/>
  </sheetData>
  <sheetProtection/>
  <mergeCells count="6">
    <mergeCell ref="H11:I11"/>
    <mergeCell ref="H4:H10"/>
    <mergeCell ref="B4:B8"/>
    <mergeCell ref="B3:C3"/>
    <mergeCell ref="H3:I3"/>
    <mergeCell ref="B9:C9"/>
  </mergeCells>
  <printOptions/>
  <pageMargins left="0.5511811023622047" right="0.35433070866141736" top="0.5511811023622047" bottom="0.43307086614173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3"/>
  <sheetViews>
    <sheetView zoomScalePageLayoutView="0" workbookViewId="0" topLeftCell="A1">
      <selection activeCell="F1" sqref="F1:F16384"/>
    </sheetView>
  </sheetViews>
  <sheetFormatPr defaultColWidth="9.00390625" defaultRowHeight="16.5"/>
  <cols>
    <col min="1" max="1" width="9.00390625" style="1" customWidth="1"/>
    <col min="2" max="2" width="4.00390625" style="1" customWidth="1"/>
    <col min="3" max="3" width="31.50390625" style="1" customWidth="1"/>
    <col min="4" max="4" width="12.00390625" style="1" bestFit="1" customWidth="1"/>
    <col min="5" max="5" width="20.00390625" style="1" bestFit="1" customWidth="1"/>
    <col min="6" max="6" width="0" style="1" hidden="1" customWidth="1"/>
    <col min="7" max="7" width="9.00390625" style="1" customWidth="1"/>
    <col min="8" max="8" width="4.00390625" style="1" customWidth="1"/>
    <col min="9" max="9" width="37.25390625" style="1" customWidth="1"/>
    <col min="10" max="10" width="12.00390625" style="1" bestFit="1" customWidth="1"/>
    <col min="11" max="11" width="19.75390625" style="1" customWidth="1"/>
    <col min="12" max="16384" width="9.00390625" style="1" customWidth="1"/>
  </cols>
  <sheetData>
    <row r="3" spans="2:11" ht="19.5">
      <c r="B3" s="17" t="s">
        <v>7</v>
      </c>
      <c r="C3" s="18"/>
      <c r="D3" s="7" t="s">
        <v>8</v>
      </c>
      <c r="E3" s="7" t="s">
        <v>9</v>
      </c>
      <c r="H3" s="17" t="s">
        <v>7</v>
      </c>
      <c r="I3" s="18"/>
      <c r="J3" s="7" t="s">
        <v>8</v>
      </c>
      <c r="K3" s="7" t="s">
        <v>9</v>
      </c>
    </row>
    <row r="4" spans="2:11" ht="19.5" customHeight="1">
      <c r="B4" s="19" t="s">
        <v>24</v>
      </c>
      <c r="C4" s="8" t="s">
        <v>0</v>
      </c>
      <c r="D4" s="9">
        <f>E4/E10</f>
        <v>0.00022322797242175135</v>
      </c>
      <c r="E4" s="10">
        <v>18800</v>
      </c>
      <c r="H4" s="19" t="s">
        <v>18</v>
      </c>
      <c r="I4" s="8" t="s">
        <v>11</v>
      </c>
      <c r="J4" s="9">
        <f aca="true" t="shared" si="0" ref="J4:J13">K4/K$14</f>
        <v>0.0269356297441828</v>
      </c>
      <c r="K4" s="10">
        <v>2215752</v>
      </c>
    </row>
    <row r="5" spans="2:11" ht="19.5" customHeight="1">
      <c r="B5" s="22"/>
      <c r="C5" s="11" t="s">
        <v>1</v>
      </c>
      <c r="D5" s="9">
        <f>E5/E10</f>
        <v>0.17392442944711323</v>
      </c>
      <c r="E5" s="10">
        <v>14647713</v>
      </c>
      <c r="H5" s="22"/>
      <c r="I5" s="8" t="s">
        <v>12</v>
      </c>
      <c r="J5" s="9">
        <f t="shared" si="0"/>
        <v>0.15232705760977444</v>
      </c>
      <c r="K5" s="10">
        <v>12530577</v>
      </c>
    </row>
    <row r="6" spans="2:11" ht="19.5" customHeight="1">
      <c r="B6" s="22"/>
      <c r="C6" s="8" t="s">
        <v>2</v>
      </c>
      <c r="D6" s="9">
        <f>E6/E10</f>
        <v>0.08012347736556226</v>
      </c>
      <c r="E6" s="10">
        <f>83580+3623220+3041106</f>
        <v>6747906</v>
      </c>
      <c r="H6" s="22"/>
      <c r="I6" s="8" t="s">
        <v>13</v>
      </c>
      <c r="J6" s="9">
        <f t="shared" si="0"/>
        <v>0.5133431993282455</v>
      </c>
      <c r="K6" s="10">
        <v>42228128</v>
      </c>
    </row>
    <row r="7" spans="2:11" ht="19.5" customHeight="1">
      <c r="B7" s="22"/>
      <c r="C7" s="8" t="s">
        <v>3</v>
      </c>
      <c r="D7" s="9">
        <f>E7/E10</f>
        <v>0.7009542378381958</v>
      </c>
      <c r="E7" s="10">
        <v>59033550</v>
      </c>
      <c r="H7" s="22"/>
      <c r="I7" s="8" t="s">
        <v>14</v>
      </c>
      <c r="J7" s="9">
        <f t="shared" si="0"/>
        <v>0.05775520177810614</v>
      </c>
      <c r="K7" s="10">
        <v>4751001</v>
      </c>
    </row>
    <row r="8" spans="2:11" ht="19.5" customHeight="1">
      <c r="B8" s="22"/>
      <c r="C8" s="8" t="s">
        <v>4</v>
      </c>
      <c r="D8" s="9">
        <f>E8/E10</f>
        <v>0.041534948310138126</v>
      </c>
      <c r="E8" s="10">
        <f>3498025</f>
        <v>3498025</v>
      </c>
      <c r="H8" s="22"/>
      <c r="I8" s="8" t="s">
        <v>15</v>
      </c>
      <c r="J8" s="9">
        <f t="shared" si="0"/>
        <v>0.00021237279787217773</v>
      </c>
      <c r="K8" s="10">
        <v>17470</v>
      </c>
    </row>
    <row r="9" spans="2:11" ht="19.5" customHeight="1">
      <c r="B9" s="23"/>
      <c r="C9" s="12" t="s">
        <v>5</v>
      </c>
      <c r="D9" s="9">
        <f>E9/E10</f>
        <v>0.0032396790665689085</v>
      </c>
      <c r="E9" s="13">
        <v>272842</v>
      </c>
      <c r="H9" s="22"/>
      <c r="I9" s="8" t="s">
        <v>19</v>
      </c>
      <c r="J9" s="9">
        <f t="shared" si="0"/>
        <v>0.0034378378499285555</v>
      </c>
      <c r="K9" s="10">
        <v>282800</v>
      </c>
    </row>
    <row r="10" spans="2:11" ht="19.5" customHeight="1">
      <c r="B10" s="24" t="s">
        <v>6</v>
      </c>
      <c r="C10" s="25"/>
      <c r="D10" s="9">
        <f>SUM(D4:D9)</f>
        <v>1</v>
      </c>
      <c r="E10" s="10">
        <f>SUM(E4:E9)</f>
        <v>84218836</v>
      </c>
      <c r="H10" s="22"/>
      <c r="I10" s="8" t="s">
        <v>16</v>
      </c>
      <c r="J10" s="9">
        <f t="shared" si="0"/>
        <v>0.007293856824459453</v>
      </c>
      <c r="K10" s="10">
        <v>600000</v>
      </c>
    </row>
    <row r="11" spans="2:11" ht="19.5" customHeight="1">
      <c r="B11" s="2"/>
      <c r="C11" s="14"/>
      <c r="D11" s="3"/>
      <c r="E11" s="4"/>
      <c r="H11" s="22"/>
      <c r="I11" s="15" t="s">
        <v>10</v>
      </c>
      <c r="J11" s="9">
        <f t="shared" si="0"/>
        <v>0.10265673142874036</v>
      </c>
      <c r="K11" s="10">
        <v>8444646</v>
      </c>
    </row>
    <row r="12" spans="2:11" ht="19.5" customHeight="1">
      <c r="B12" s="2"/>
      <c r="C12" s="14"/>
      <c r="D12" s="3"/>
      <c r="E12" s="4"/>
      <c r="H12" s="22"/>
      <c r="I12" s="8" t="s">
        <v>20</v>
      </c>
      <c r="J12" s="9">
        <f t="shared" si="0"/>
        <v>0.13097573837110624</v>
      </c>
      <c r="K12" s="10">
        <f>11190632-365754-50682</f>
        <v>10774196</v>
      </c>
    </row>
    <row r="13" spans="2:11" ht="19.5" customHeight="1">
      <c r="B13" s="2"/>
      <c r="C13" s="14"/>
      <c r="D13" s="3"/>
      <c r="E13" s="4"/>
      <c r="H13" s="23"/>
      <c r="I13" s="8" t="s">
        <v>17</v>
      </c>
      <c r="J13" s="9">
        <f t="shared" si="0"/>
        <v>0.005062374267584328</v>
      </c>
      <c r="K13" s="10">
        <f>365754+50682</f>
        <v>416436</v>
      </c>
    </row>
    <row r="14" spans="2:11" ht="19.5" customHeight="1">
      <c r="B14" s="2"/>
      <c r="C14" s="14"/>
      <c r="D14" s="3"/>
      <c r="E14" s="4"/>
      <c r="H14" s="24" t="s">
        <v>6</v>
      </c>
      <c r="I14" s="26"/>
      <c r="J14" s="9">
        <f>SUM(J4:J13)</f>
        <v>1</v>
      </c>
      <c r="K14" s="10">
        <f>SUM(K4:K13)</f>
        <v>82261006</v>
      </c>
    </row>
    <row r="15" spans="2:5" ht="19.5" customHeight="1">
      <c r="B15" s="2"/>
      <c r="C15" s="14"/>
      <c r="D15" s="3"/>
      <c r="E15" s="4"/>
    </row>
    <row r="16" spans="2:5" ht="19.5" customHeight="1">
      <c r="B16" s="2"/>
      <c r="C16" s="14"/>
      <c r="D16" s="3"/>
      <c r="E16" s="4"/>
    </row>
    <row r="17" spans="2:5" ht="19.5" customHeight="1">
      <c r="B17" s="2"/>
      <c r="C17" s="14"/>
      <c r="D17" s="3"/>
      <c r="E17" s="4"/>
    </row>
    <row r="18" spans="2:5" ht="19.5" customHeight="1">
      <c r="B18" s="2"/>
      <c r="C18" s="14"/>
      <c r="D18" s="3"/>
      <c r="E18" s="4"/>
    </row>
    <row r="19" spans="2:5" ht="19.5" customHeight="1">
      <c r="B19" s="2"/>
      <c r="C19" s="14"/>
      <c r="D19" s="3"/>
      <c r="E19" s="4"/>
    </row>
    <row r="20" spans="2:5" ht="19.5" customHeight="1">
      <c r="B20" s="2"/>
      <c r="C20" s="14"/>
      <c r="D20" s="3"/>
      <c r="E20" s="4"/>
    </row>
    <row r="21" spans="2:5" ht="19.5" customHeight="1">
      <c r="B21" s="2"/>
      <c r="C21" s="14"/>
      <c r="D21" s="3"/>
      <c r="E21" s="4"/>
    </row>
    <row r="22" spans="2:5" ht="19.5" customHeight="1">
      <c r="B22" s="2"/>
      <c r="C22" s="14"/>
      <c r="D22" s="3"/>
      <c r="E22" s="4"/>
    </row>
    <row r="23" spans="2:5" ht="19.5" customHeight="1">
      <c r="B23" s="2"/>
      <c r="C23" s="14"/>
      <c r="D23" s="3"/>
      <c r="E23" s="4"/>
    </row>
    <row r="24" spans="2:5" ht="19.5" customHeight="1">
      <c r="B24" s="2"/>
      <c r="C24" s="14"/>
      <c r="D24" s="3"/>
      <c r="E24" s="4"/>
    </row>
    <row r="25" spans="2:5" ht="19.5" customHeight="1">
      <c r="B25" s="2"/>
      <c r="C25" s="14"/>
      <c r="D25" s="3"/>
      <c r="E25" s="4"/>
    </row>
    <row r="26" spans="2:5" ht="19.5" customHeight="1">
      <c r="B26" s="2"/>
      <c r="C26" s="14"/>
      <c r="D26" s="3"/>
      <c r="E26" s="4"/>
    </row>
    <row r="27" spans="2:5" ht="19.5" customHeight="1">
      <c r="B27" s="2"/>
      <c r="C27" s="14"/>
      <c r="D27" s="3"/>
      <c r="E27" s="4"/>
    </row>
    <row r="28" spans="2:5" ht="19.5" customHeight="1">
      <c r="B28" s="2"/>
      <c r="C28" s="14"/>
      <c r="D28" s="3"/>
      <c r="E28" s="4"/>
    </row>
    <row r="29" spans="2:5" ht="17.25">
      <c r="B29" s="2"/>
      <c r="C29" s="14"/>
      <c r="D29" s="3"/>
      <c r="E29" s="4"/>
    </row>
    <row r="30" spans="2:5" ht="19.5" customHeight="1">
      <c r="B30" s="2"/>
      <c r="C30" s="14"/>
      <c r="D30" s="3"/>
      <c r="E30" s="4"/>
    </row>
    <row r="31" spans="2:5" ht="19.5" customHeight="1">
      <c r="B31" s="2"/>
      <c r="C31" s="14"/>
      <c r="D31" s="3"/>
      <c r="E31" s="4"/>
    </row>
    <row r="32" spans="3:5" ht="19.5" customHeight="1">
      <c r="C32" s="5"/>
      <c r="D32" s="5"/>
      <c r="E32" s="6"/>
    </row>
    <row r="33" ht="19.5" customHeight="1">
      <c r="E33" s="6"/>
    </row>
    <row r="34" ht="19.5" customHeight="1"/>
    <row r="35" ht="19.5" customHeight="1"/>
    <row r="36" ht="19.5" customHeight="1"/>
  </sheetData>
  <sheetProtection/>
  <mergeCells count="6">
    <mergeCell ref="B3:C3"/>
    <mergeCell ref="B4:B9"/>
    <mergeCell ref="B10:C10"/>
    <mergeCell ref="H3:I3"/>
    <mergeCell ref="H14:I14"/>
    <mergeCell ref="H4:H13"/>
  </mergeCells>
  <printOptions/>
  <pageMargins left="0.5511811023622047" right="0.35433070866141736" top="0.5511811023622047" bottom="0.43307086614173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2017-06-22T01:47:58Z</cp:lastPrinted>
  <dcterms:created xsi:type="dcterms:W3CDTF">1996-12-31T16:18:58Z</dcterms:created>
  <dcterms:modified xsi:type="dcterms:W3CDTF">2023-06-12T06:16:56Z</dcterms:modified>
  <cp:category/>
  <cp:version/>
  <cp:contentType/>
  <cp:contentStatus/>
</cp:coreProperties>
</file>